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amarbetsmappar\UBF Godkännande av huvudman 1908162\Blanketter för ansökan\Mall för budget, öppenhet m infoblad, ansökningsblankett\"/>
    </mc:Choice>
  </mc:AlternateContent>
  <xr:revisionPtr revIDLastSave="0" documentId="13_ncr:1_{4D498A68-F522-45F0-AAAE-E7A43E5CDC42}" xr6:coauthVersionLast="47" xr6:coauthVersionMax="47" xr10:uidLastSave="{00000000-0000-0000-0000-000000000000}"/>
  <bookViews>
    <workbookView xWindow="-19320" yWindow="-120" windowWidth="19440" windowHeight="14880" xr2:uid="{F61C92BC-3D06-42BB-B939-B09621E361BF}"/>
  </bookViews>
  <sheets>
    <sheet name="Budget" sheetId="1" r:id="rId1"/>
    <sheet name="Grundbelopp 2025" sheetId="2" r:id="rId2"/>
  </sheets>
  <definedNames>
    <definedName name="_xlnm._FilterDatabase" localSheetId="0" hidden="1">Budget!$J$6:$J$7</definedName>
    <definedName name="Kö">Budget!$J$7:$J$7</definedName>
    <definedName name="_xlnm.Print_Area" localSheetId="0">Budget!$A$1:$E$114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3" i="1" l="1"/>
  <c r="B113" i="1"/>
  <c r="D10" i="1"/>
  <c r="E10" i="1"/>
  <c r="D11" i="1"/>
  <c r="E11" i="1"/>
  <c r="D12" i="1"/>
  <c r="E12" i="1"/>
  <c r="D13" i="1"/>
  <c r="E13" i="1"/>
  <c r="D14" i="1"/>
  <c r="E14" i="1"/>
  <c r="D15" i="1"/>
  <c r="E15" i="1"/>
  <c r="E9" i="1"/>
  <c r="D9" i="1"/>
  <c r="E8" i="2" l="1"/>
  <c r="E9" i="2"/>
  <c r="E10" i="2"/>
  <c r="E11" i="2"/>
  <c r="E12" i="2"/>
  <c r="E13" i="2"/>
  <c r="E7" i="2"/>
  <c r="B18" i="2" l="1"/>
  <c r="C86" i="1"/>
  <c r="C85" i="1"/>
  <c r="C84" i="1"/>
  <c r="C83" i="1"/>
  <c r="B46" i="1"/>
  <c r="B45" i="1"/>
  <c r="B44" i="1"/>
  <c r="B43" i="1"/>
  <c r="B109" i="1"/>
  <c r="B110" i="1"/>
  <c r="B111" i="1"/>
  <c r="B112" i="1"/>
  <c r="B47" i="1" l="1"/>
  <c r="B108" i="1"/>
  <c r="B107" i="1"/>
  <c r="B106" i="1"/>
  <c r="B101" i="1"/>
  <c r="B102" i="1"/>
  <c r="B103" i="1"/>
  <c r="B100" i="1"/>
  <c r="B97" i="1"/>
  <c r="B95" i="1"/>
  <c r="B89" i="1"/>
  <c r="B90" i="1"/>
  <c r="B91" i="1"/>
  <c r="B92" i="1"/>
  <c r="B88" i="1"/>
  <c r="B86" i="1"/>
  <c r="B85" i="1"/>
  <c r="B84" i="1"/>
  <c r="B83" i="1"/>
  <c r="B78" i="1"/>
  <c r="B17" i="1" l="1"/>
  <c r="C7" i="1" s="1"/>
  <c r="C17" i="1"/>
  <c r="B23" i="1"/>
  <c r="D7" i="1" l="1"/>
  <c r="C16" i="1" s="1"/>
  <c r="E16" i="1" s="1"/>
  <c r="E17" i="1" s="1"/>
  <c r="B16" i="1"/>
  <c r="D16" i="1" s="1"/>
  <c r="D17" i="1" s="1"/>
  <c r="D18" i="1"/>
  <c r="B72" i="1"/>
  <c r="C77" i="1" l="1"/>
  <c r="C23" i="1" l="1"/>
  <c r="B87" i="1" l="1"/>
  <c r="C87" i="1"/>
  <c r="B33" i="1"/>
  <c r="B77" i="1" l="1"/>
  <c r="B40" i="1"/>
  <c r="B73" i="1" s="1"/>
  <c r="B80" i="1" l="1"/>
  <c r="B114" i="1" s="1"/>
  <c r="C80" i="1"/>
  <c r="C114" i="1" s="1"/>
</calcChain>
</file>

<file path=xl/sharedStrings.xml><?xml version="1.0" encoding="utf-8"?>
<sst xmlns="http://schemas.openxmlformats.org/spreadsheetml/2006/main" count="158" uniqueCount="126">
  <si>
    <t>LIKVIDITETSBUDGET</t>
  </si>
  <si>
    <t>Inbetalningar</t>
  </si>
  <si>
    <t>Budgetår 1</t>
  </si>
  <si>
    <t>Kommunalt bidrag</t>
  </si>
  <si>
    <t>Föräldraavgifter</t>
  </si>
  <si>
    <t>Lån</t>
  </si>
  <si>
    <t>Ägartillskott/aktieägartillskott</t>
  </si>
  <si>
    <t>Finansiering med egna medel</t>
  </si>
  <si>
    <t>Annan finansiering</t>
  </si>
  <si>
    <t>Summa inbetalningar</t>
  </si>
  <si>
    <t>Utbetalningar</t>
  </si>
  <si>
    <t>Rekrytering</t>
  </si>
  <si>
    <t>Fortbildning</t>
  </si>
  <si>
    <t>Lokalvård</t>
  </si>
  <si>
    <t>Inventarier</t>
  </si>
  <si>
    <t>Datorinköp</t>
  </si>
  <si>
    <t>Reparation och underhåll</t>
  </si>
  <si>
    <t>Kontorsutrustning</t>
  </si>
  <si>
    <t>Bokföring, deklaration och revision</t>
  </si>
  <si>
    <t>Pedagogiskt material</t>
  </si>
  <si>
    <t>Programvaror, licenser</t>
  </si>
  <si>
    <t>Förbrukningsmaterial</t>
  </si>
  <si>
    <t>Måltidskostnader (inkl. frukost, lunch, mellanmål)</t>
  </si>
  <si>
    <t>Försäkringar</t>
  </si>
  <si>
    <t>Räntor</t>
  </si>
  <si>
    <t>Amorteringar</t>
  </si>
  <si>
    <t>Styrelsearvoden</t>
  </si>
  <si>
    <t>Lön till företagsledningen (vid AB)</t>
  </si>
  <si>
    <t>Egenavgifter samt personlig skatt (AB)</t>
  </si>
  <si>
    <t>Egna uttag (Enskild Firma)</t>
  </si>
  <si>
    <t>Egenavgifter samt personlig skatt</t>
  </si>
  <si>
    <t>Pensionsavsättning</t>
  </si>
  <si>
    <t>Summa utbetalningar</t>
  </si>
  <si>
    <t>Över-/Underskott</t>
  </si>
  <si>
    <t>Planerat antal barn, snitt över året</t>
  </si>
  <si>
    <t>Antal barn 1-2 år över 25 tim/ vecka, snitt över året</t>
  </si>
  <si>
    <t>Antal barn 3-5 år över 25 tim/ vecka, snitt över året</t>
  </si>
  <si>
    <t>Totalt antal barn, snitt över året</t>
  </si>
  <si>
    <t>Antal barngrupper</t>
  </si>
  <si>
    <t>RESULTATBUDGET</t>
  </si>
  <si>
    <t>Intäkter</t>
  </si>
  <si>
    <t>Budgetår 2</t>
  </si>
  <si>
    <t>Övriga intäkter</t>
  </si>
  <si>
    <t>Summa intäkter</t>
  </si>
  <si>
    <t>Kostnader</t>
  </si>
  <si>
    <t>Övriga kostnader</t>
  </si>
  <si>
    <t>Avskrivningar</t>
  </si>
  <si>
    <t>Summa kostnader</t>
  </si>
  <si>
    <t>Vinst/Förlust</t>
  </si>
  <si>
    <t>Egen fakturering till vårdnadshavare</t>
  </si>
  <si>
    <t>Antal barn, snitt år 1</t>
  </si>
  <si>
    <t>Antal barn, snitt år 2</t>
  </si>
  <si>
    <t>Månadslön</t>
  </si>
  <si>
    <t>Snitt strukturersättning år 1</t>
  </si>
  <si>
    <t>-</t>
  </si>
  <si>
    <t>Heltidstjänster
 år 1</t>
  </si>
  <si>
    <t>Heltidstjänster 
år 2</t>
  </si>
  <si>
    <t>Ja/Nej</t>
  </si>
  <si>
    <t>Avdrag år 1</t>
  </si>
  <si>
    <t>Avdrag år 2</t>
  </si>
  <si>
    <t>Kronor per barn och år</t>
  </si>
  <si>
    <t>Grundbelopp</t>
  </si>
  <si>
    <t>1-2 år över 25 timmar per vecka</t>
  </si>
  <si>
    <t>3-5 år över 25 timmar per vecka</t>
  </si>
  <si>
    <t>Summa personalkostnad</t>
  </si>
  <si>
    <t>Summa utbetalning löner, avgifter och avsättning</t>
  </si>
  <si>
    <t>Summa heltidstjänster i barngrupp</t>
  </si>
  <si>
    <t>Kö och fakturering</t>
  </si>
  <si>
    <t xml:space="preserve"> </t>
  </si>
  <si>
    <t>Egenavgifter samt personlig skatt (vid AB)</t>
  </si>
  <si>
    <t>Egna uttag (vid enskild firma)</t>
  </si>
  <si>
    <t>Administration, telefoni och kopiering</t>
  </si>
  <si>
    <t>Lokalens storlek</t>
  </si>
  <si>
    <t>Kvm</t>
  </si>
  <si>
    <t>Ange lokalens totala yta i kvadratmeter (kvm)</t>
  </si>
  <si>
    <t>Typ av tjänst</t>
  </si>
  <si>
    <t>Månadstjänst</t>
  </si>
  <si>
    <t>Ferietjänst</t>
  </si>
  <si>
    <t>Uppehållstjänst</t>
  </si>
  <si>
    <t>Ange antal per tjänst</t>
  </si>
  <si>
    <t>Lokalhyra (inkl. vatten, el, värme, sophämtning)</t>
  </si>
  <si>
    <t>Transport-/resekostnader</t>
  </si>
  <si>
    <t>FRÅGOR OM VERKSAMHETEN</t>
  </si>
  <si>
    <t>Antal planerade tjänster, typ av tjänst omräknat till planerade heltidstjänster</t>
  </si>
  <si>
    <t>ERSÄTTNINGAR FÖR PEDAGOGISK VERKSAMHET I UPPSALA KOMMUN</t>
  </si>
  <si>
    <t>Arbetsgivaravgift och pensionavsättning/-kostnad, i %</t>
  </si>
  <si>
    <t>Välj från listan</t>
  </si>
  <si>
    <r>
      <rPr>
        <sz val="10"/>
        <rFont val="Calibri"/>
        <family val="2"/>
        <scheme val="minor"/>
      </rPr>
      <t>Se hela dokumentet på kommunens hemsida:</t>
    </r>
    <r>
      <rPr>
        <u/>
        <sz val="10"/>
        <color theme="10"/>
        <rFont val="Calibri"/>
        <family val="2"/>
        <scheme val="minor"/>
      </rPr>
      <t xml:space="preserve"> https://utforareskola.uppsala.se/ersattningar-och-bidrag/</t>
    </r>
  </si>
  <si>
    <t>Kommunalt bidrag år 1 (2025 års grundbelopp)</t>
  </si>
  <si>
    <t>Ink moms</t>
  </si>
  <si>
    <t>Kommunalt bidrag år 2 (2025 års grundbelopp)</t>
  </si>
  <si>
    <t>Snitt maxtaxa</t>
  </si>
  <si>
    <t>Fyll i gula rutor</t>
  </si>
  <si>
    <t>Datum</t>
  </si>
  <si>
    <t>Avgift för adm hantering av faktureringstjänster avsende fristående fsk m egen kö</t>
  </si>
  <si>
    <t>Antalet inskrivna barn</t>
  </si>
  <si>
    <t>0-20</t>
  </si>
  <si>
    <t>21-40</t>
  </si>
  <si>
    <t>41-60</t>
  </si>
  <si>
    <t>61-100</t>
  </si>
  <si>
    <t>101- fler</t>
  </si>
  <si>
    <t>Avgiftens storlek per år (kr)</t>
  </si>
  <si>
    <t>Avdrag egen fakturering</t>
  </si>
  <si>
    <t>Egen kö, kommunal fakturering</t>
  </si>
  <si>
    <t>Se kostnad flik Grundbelopp</t>
  </si>
  <si>
    <t>Administration 1%</t>
  </si>
  <si>
    <t>Grundbelopp ink adm 1%</t>
  </si>
  <si>
    <t>Barn i förskoleklass och åk 1-6</t>
  </si>
  <si>
    <t>1-2 år t o m 25 timmar per
 vecka</t>
  </si>
  <si>
    <t>Barn med plats i allmän 
förskola och pedagogisk 
omsorg</t>
  </si>
  <si>
    <t>Barn i förskoleklass och åk 1-6 
vars vårdnadshavare är 
arbetssökande eller 
föräldralediga</t>
  </si>
  <si>
    <t>3-5 år t o m 25 timmar per 
vecka</t>
  </si>
  <si>
    <t>Uppdaterat: 2025</t>
  </si>
  <si>
    <t>Antal barn 1-2 år t o m 25 tim/vecka, snitt över året</t>
  </si>
  <si>
    <t>Antal barn 3-5 år t o m 25 tim/vecka, snitt över året</t>
  </si>
  <si>
    <t>Barn med plats i allmän fsk och ped omsorg</t>
  </si>
  <si>
    <t>Barn i förskoleklass och åk 1-6
vars vårdnadshavare är
arbetssökande eller
föräldralediga</t>
  </si>
  <si>
    <t xml:space="preserve">Ledning </t>
  </si>
  <si>
    <t>Övrig personal</t>
  </si>
  <si>
    <t>Lön ledning inkl. arbetsgivaravgift, pensionsavsättningar/kostnader</t>
  </si>
  <si>
    <t>Lön övrig personal inkl. arbetsgivaravgift, pensionsavsättningar/kostnader</t>
  </si>
  <si>
    <t>Lön ledning inkl. arbetsgivaravgift, pensionsavsättningar/kostnader.</t>
  </si>
  <si>
    <t xml:space="preserve">Lön övrig personal inkl. arbetsgivaravgift, pensionsavsättningar/kostnader. </t>
  </si>
  <si>
    <t>Dagbarnvårdare</t>
  </si>
  <si>
    <t>Lön dagbarnvårdare inkl. arbetsgivaravgift, pensionsavsättningar/kostnader</t>
  </si>
  <si>
    <t>Pedagogisk omsorg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</si>
</sst>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r&quot;;[Red]\-#,##0\ &quot;kr&quot;"/>
    <numFmt numFmtId="8" formatCode="#,##0.00\ &quot;kr&quot;;[Red]\-#,##0.00\ &quot;kr&quot;"/>
    <numFmt numFmtId="164" formatCode="#,##0\ &quot;kr&quot;"/>
    <numFmt numFmtId="165" formatCode="0.0"/>
    <numFmt numFmtId="166" formatCode="#,##0\ [$kr-41D];[Red]\-#,##0\ [$kr-41D]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Source Sans Pro"/>
      <family val="2"/>
    </font>
    <font>
      <b/>
      <sz val="11"/>
      <color theme="1"/>
      <name val="Source Sans Pro"/>
      <family val="2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Source Sans Pro"/>
      <family val="2"/>
    </font>
    <font>
      <sz val="10"/>
      <color theme="1"/>
      <name val="Source Sans Pro"/>
      <family val="2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Source Sans Pro"/>
      <family val="2"/>
    </font>
    <font>
      <b/>
      <sz val="16"/>
      <color theme="1"/>
      <name val="Source Sans Pro"/>
      <family val="2"/>
    </font>
    <font>
      <b/>
      <sz val="9"/>
      <color theme="1"/>
      <name val="Source Sans Pro"/>
      <family val="2"/>
    </font>
    <font>
      <sz val="9"/>
      <color theme="1"/>
      <name val="Source Sans Pro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Source Sans Pro"/>
      <family val="2"/>
    </font>
    <font>
      <sz val="16"/>
      <color theme="1"/>
      <name val="Source Sans Pro"/>
      <family val="2"/>
    </font>
    <font>
      <sz val="14"/>
      <color rgb="FFFF0000"/>
      <name val="Source Sans Pro"/>
      <family val="2"/>
    </font>
    <font>
      <sz val="11"/>
      <color rgb="FF0070C0"/>
      <name val="Source Sans Pro"/>
      <family val="2"/>
    </font>
    <font>
      <b/>
      <sz val="12"/>
      <color theme="1"/>
      <name val="Source Sans Pro"/>
      <family val="2"/>
    </font>
    <font>
      <b/>
      <sz val="12"/>
      <name val="Source Sans Pro"/>
      <family val="2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Source Sans Pro"/>
      <family val="2"/>
    </font>
    <font>
      <sz val="9"/>
      <name val="Source Sans Pro"/>
      <family val="2"/>
    </font>
    <font>
      <sz val="9"/>
      <color rgb="FF000000"/>
      <name val="Source Sans Pro"/>
      <family val="2"/>
    </font>
    <font>
      <sz val="11"/>
      <color theme="1"/>
      <name val="Aptos"/>
      <family val="2"/>
    </font>
    <font>
      <sz val="10"/>
      <color theme="0"/>
      <name val="Source Sans Pro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medium">
        <color theme="1"/>
      </right>
      <top style="thin">
        <color theme="0" tint="-0.24994659260841701"/>
      </top>
      <bottom style="thin">
        <color indexed="64"/>
      </bottom>
      <diagonal/>
    </border>
    <border>
      <left style="medium">
        <color theme="1"/>
      </left>
      <right/>
      <top style="thin">
        <color theme="0" tint="-0.14999847407452621"/>
      </top>
      <bottom/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8" fillId="4" borderId="0">
      <alignment vertical="center"/>
    </xf>
    <xf numFmtId="0" fontId="9" fillId="0" borderId="0"/>
    <xf numFmtId="0" fontId="9" fillId="0" borderId="0">
      <alignment horizontal="right"/>
    </xf>
    <xf numFmtId="0" fontId="14" fillId="0" borderId="0" applyNumberForma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8" fontId="1" fillId="0" borderId="0" xfId="0" applyNumberFormat="1" applyFont="1"/>
    <xf numFmtId="0" fontId="1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1" fillId="0" borderId="6" xfId="0" applyFont="1" applyBorder="1"/>
    <xf numFmtId="0" fontId="11" fillId="0" borderId="7" xfId="0" applyFont="1" applyBorder="1"/>
    <xf numFmtId="0" fontId="16" fillId="0" borderId="6" xfId="0" applyFont="1" applyBorder="1"/>
    <xf numFmtId="0" fontId="17" fillId="0" borderId="6" xfId="0" applyFont="1" applyBorder="1"/>
    <xf numFmtId="0" fontId="18" fillId="0" borderId="0" xfId="0" applyFont="1"/>
    <xf numFmtId="0" fontId="7" fillId="0" borderId="0" xfId="0" applyFont="1"/>
    <xf numFmtId="0" fontId="15" fillId="0" borderId="0" xfId="0" applyFont="1"/>
    <xf numFmtId="0" fontId="19" fillId="0" borderId="0" xfId="0" applyFont="1"/>
    <xf numFmtId="0" fontId="21" fillId="0" borderId="0" xfId="6" applyFont="1"/>
    <xf numFmtId="0" fontId="23" fillId="0" borderId="0" xfId="0" applyFont="1"/>
    <xf numFmtId="0" fontId="13" fillId="0" borderId="8" xfId="0" applyFont="1" applyBorder="1" applyAlignment="1">
      <alignment vertical="center" wrapText="1"/>
    </xf>
    <xf numFmtId="6" fontId="13" fillId="3" borderId="0" xfId="0" applyNumberFormat="1" applyFont="1" applyFill="1" applyAlignment="1" applyProtection="1">
      <alignment horizontal="right" vertical="center" wrapText="1"/>
      <protection locked="0"/>
    </xf>
    <xf numFmtId="164" fontId="13" fillId="0" borderId="0" xfId="0" applyNumberFormat="1" applyFont="1"/>
    <xf numFmtId="0" fontId="13" fillId="0" borderId="9" xfId="0" applyFont="1" applyBorder="1"/>
    <xf numFmtId="0" fontId="25" fillId="0" borderId="8" xfId="2" applyFont="1" applyFill="1" applyBorder="1" applyAlignment="1">
      <alignment vertical="center" wrapText="1"/>
    </xf>
    <xf numFmtId="0" fontId="25" fillId="3" borderId="0" xfId="2" applyFont="1" applyFill="1" applyBorder="1" applyAlignment="1" applyProtection="1">
      <alignment vertical="center" wrapText="1"/>
      <protection locked="0"/>
    </xf>
    <xf numFmtId="164" fontId="13" fillId="0" borderId="0" xfId="0" applyNumberFormat="1" applyFont="1" applyAlignment="1">
      <alignment vertical="center" wrapText="1"/>
    </xf>
    <xf numFmtId="164" fontId="13" fillId="0" borderId="9" xfId="0" applyNumberFormat="1" applyFont="1" applyBorder="1" applyAlignment="1">
      <alignment vertical="center" wrapText="1"/>
    </xf>
    <xf numFmtId="0" fontId="24" fillId="0" borderId="8" xfId="2" applyFont="1" applyFill="1" applyBorder="1" applyAlignment="1">
      <alignment vertical="center" wrapText="1"/>
    </xf>
    <xf numFmtId="164" fontId="12" fillId="0" borderId="0" xfId="0" applyNumberFormat="1" applyFont="1"/>
    <xf numFmtId="164" fontId="12" fillId="0" borderId="9" xfId="0" applyNumberFormat="1" applyFont="1" applyBorder="1"/>
    <xf numFmtId="0" fontId="13" fillId="0" borderId="0" xfId="0" applyFont="1"/>
    <xf numFmtId="164" fontId="12" fillId="0" borderId="9" xfId="0" applyNumberFormat="1" applyFont="1" applyBorder="1" applyAlignment="1">
      <alignment horizontal="right"/>
    </xf>
    <xf numFmtId="0" fontId="24" fillId="3" borderId="0" xfId="2" applyFont="1" applyFill="1" applyBorder="1" applyAlignment="1" applyProtection="1">
      <alignment vertical="center" wrapText="1"/>
      <protection locked="0"/>
    </xf>
    <xf numFmtId="165" fontId="25" fillId="3" borderId="0" xfId="2" applyNumberFormat="1" applyFont="1" applyFill="1" applyBorder="1" applyAlignment="1" applyProtection="1">
      <alignment vertical="center" wrapText="1"/>
      <protection locked="0"/>
    </xf>
    <xf numFmtId="164" fontId="13" fillId="3" borderId="0" xfId="0" applyNumberFormat="1" applyFont="1" applyFill="1" applyAlignment="1" applyProtection="1">
      <alignment vertical="center" wrapText="1"/>
      <protection locked="0"/>
    </xf>
    <xf numFmtId="165" fontId="24" fillId="0" borderId="0" xfId="2" applyNumberFormat="1" applyFont="1" applyFill="1" applyBorder="1" applyAlignment="1">
      <alignment vertical="center" wrapText="1"/>
    </xf>
    <xf numFmtId="0" fontId="13" fillId="0" borderId="8" xfId="0" applyFont="1" applyBorder="1"/>
    <xf numFmtId="0" fontId="13" fillId="0" borderId="10" xfId="0" applyFont="1" applyBorder="1"/>
    <xf numFmtId="0" fontId="13" fillId="3" borderId="11" xfId="0" applyFont="1" applyFill="1" applyBorder="1" applyAlignment="1" applyProtection="1">
      <alignment horizontal="right"/>
      <protection locked="0"/>
    </xf>
    <xf numFmtId="0" fontId="13" fillId="0" borderId="11" xfId="0" applyFont="1" applyBorder="1"/>
    <xf numFmtId="0" fontId="13" fillId="0" borderId="12" xfId="0" applyFont="1" applyBorder="1"/>
    <xf numFmtId="0" fontId="12" fillId="0" borderId="15" xfId="0" applyFont="1" applyBorder="1" applyAlignment="1">
      <alignment vertical="center" wrapText="1"/>
    </xf>
    <xf numFmtId="164" fontId="13" fillId="3" borderId="9" xfId="0" applyNumberFormat="1" applyFont="1" applyFill="1" applyBorder="1" applyAlignment="1" applyProtection="1">
      <alignment vertical="center" wrapText="1"/>
      <protection locked="0"/>
    </xf>
    <xf numFmtId="0" fontId="12" fillId="0" borderId="13" xfId="0" applyFont="1" applyBorder="1" applyAlignment="1">
      <alignment vertical="center" wrapText="1"/>
    </xf>
    <xf numFmtId="164" fontId="12" fillId="0" borderId="14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wrapText="1"/>
    </xf>
    <xf numFmtId="0" fontId="26" fillId="0" borderId="8" xfId="0" applyFont="1" applyBorder="1" applyAlignment="1">
      <alignment vertical="center" wrapText="1"/>
    </xf>
    <xf numFmtId="164" fontId="12" fillId="0" borderId="16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6" fontId="12" fillId="0" borderId="18" xfId="0" applyNumberFormat="1" applyFont="1" applyBorder="1" applyAlignment="1">
      <alignment horizontal="right" vertical="center" wrapText="1"/>
    </xf>
    <xf numFmtId="166" fontId="12" fillId="0" borderId="4" xfId="0" applyNumberFormat="1" applyFont="1" applyBorder="1" applyAlignment="1">
      <alignment vertical="center" wrapText="1"/>
    </xf>
    <xf numFmtId="166" fontId="12" fillId="0" borderId="16" xfId="0" applyNumberFormat="1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8" fontId="13" fillId="0" borderId="0" xfId="0" applyNumberFormat="1" applyFont="1"/>
    <xf numFmtId="164" fontId="13" fillId="3" borderId="23" xfId="0" applyNumberFormat="1" applyFont="1" applyFill="1" applyBorder="1" applyAlignment="1" applyProtection="1">
      <alignment vertical="center" wrapText="1"/>
      <protection locked="0"/>
    </xf>
    <xf numFmtId="164" fontId="13" fillId="3" borderId="22" xfId="0" applyNumberFormat="1" applyFont="1" applyFill="1" applyBorder="1" applyAlignment="1" applyProtection="1">
      <alignment vertical="center" wrapText="1"/>
      <protection locked="0"/>
    </xf>
    <xf numFmtId="164" fontId="13" fillId="3" borderId="21" xfId="0" applyNumberFormat="1" applyFont="1" applyFill="1" applyBorder="1" applyAlignment="1" applyProtection="1">
      <alignment vertical="center" wrapText="1"/>
      <protection locked="0"/>
    </xf>
    <xf numFmtId="164" fontId="13" fillId="5" borderId="0" xfId="0" applyNumberFormat="1" applyFont="1" applyFill="1" applyAlignment="1">
      <alignment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164" fontId="12" fillId="0" borderId="20" xfId="0" applyNumberFormat="1" applyFont="1" applyBorder="1" applyAlignment="1">
      <alignment horizontal="right" vertical="center" wrapText="1"/>
    </xf>
    <xf numFmtId="6" fontId="12" fillId="0" borderId="19" xfId="0" applyNumberFormat="1" applyFont="1" applyBorder="1" applyAlignment="1">
      <alignment horizontal="right" vertical="center" wrapText="1"/>
    </xf>
    <xf numFmtId="0" fontId="24" fillId="0" borderId="24" xfId="2" applyFont="1" applyFill="1" applyBorder="1" applyAlignment="1">
      <alignment vertical="center" wrapText="1"/>
    </xf>
    <xf numFmtId="0" fontId="16" fillId="0" borderId="0" xfId="0" applyFont="1"/>
    <xf numFmtId="0" fontId="17" fillId="0" borderId="0" xfId="0" applyFont="1"/>
    <xf numFmtId="0" fontId="11" fillId="0" borderId="9" xfId="0" applyFont="1" applyBorder="1"/>
    <xf numFmtId="0" fontId="20" fillId="3" borderId="8" xfId="0" applyFont="1" applyFill="1" applyBorder="1"/>
    <xf numFmtId="0" fontId="24" fillId="5" borderId="8" xfId="0" applyFont="1" applyFill="1" applyBorder="1"/>
    <xf numFmtId="0" fontId="24" fillId="0" borderId="8" xfId="0" applyFont="1" applyBorder="1"/>
    <xf numFmtId="0" fontId="12" fillId="6" borderId="15" xfId="0" applyFont="1" applyFill="1" applyBorder="1" applyAlignment="1">
      <alignment horizontal="left"/>
    </xf>
    <xf numFmtId="6" fontId="12" fillId="6" borderId="4" xfId="0" applyNumberFormat="1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/>
    </xf>
    <xf numFmtId="0" fontId="13" fillId="6" borderId="16" xfId="0" applyFont="1" applyFill="1" applyBorder="1"/>
    <xf numFmtId="0" fontId="24" fillId="6" borderId="15" xfId="2" applyFont="1" applyFill="1" applyBorder="1" applyAlignment="1">
      <alignment horizontal="left" wrapText="1"/>
    </xf>
    <xf numFmtId="8" fontId="24" fillId="6" borderId="4" xfId="2" applyNumberFormat="1" applyFont="1" applyFill="1" applyBorder="1" applyAlignment="1">
      <alignment horizontal="left" wrapText="1"/>
    </xf>
    <xf numFmtId="0" fontId="24" fillId="6" borderId="4" xfId="2" applyFont="1" applyFill="1" applyBorder="1" applyAlignment="1">
      <alignment horizontal="left" wrapText="1"/>
    </xf>
    <xf numFmtId="0" fontId="12" fillId="6" borderId="4" xfId="0" applyFont="1" applyFill="1" applyBorder="1" applyAlignment="1">
      <alignment horizontal="left" wrapText="1"/>
    </xf>
    <xf numFmtId="0" fontId="12" fillId="6" borderId="16" xfId="0" applyFont="1" applyFill="1" applyBorder="1" applyAlignment="1">
      <alignment horizontal="left" wrapText="1"/>
    </xf>
    <xf numFmtId="0" fontId="24" fillId="0" borderId="0" xfId="2" applyFont="1" applyFill="1" applyBorder="1" applyAlignment="1">
      <alignment vertical="center" wrapText="1"/>
    </xf>
    <xf numFmtId="49" fontId="24" fillId="6" borderId="4" xfId="2" applyNumberFormat="1" applyFont="1" applyFill="1" applyBorder="1" applyAlignment="1">
      <alignment horizontal="left" wrapText="1"/>
    </xf>
    <xf numFmtId="0" fontId="24" fillId="6" borderId="15" xfId="2" applyFont="1" applyFill="1" applyBorder="1" applyAlignment="1">
      <alignment vertical="center" wrapText="1"/>
    </xf>
    <xf numFmtId="0" fontId="12" fillId="6" borderId="4" xfId="0" applyFont="1" applyFill="1" applyBorder="1"/>
    <xf numFmtId="0" fontId="12" fillId="6" borderId="15" xfId="0" applyFont="1" applyFill="1" applyBorder="1"/>
    <xf numFmtId="0" fontId="13" fillId="6" borderId="4" xfId="0" applyFont="1" applyFill="1" applyBorder="1"/>
    <xf numFmtId="0" fontId="20" fillId="6" borderId="5" xfId="0" applyFont="1" applyFill="1" applyBorder="1"/>
    <xf numFmtId="0" fontId="19" fillId="6" borderId="5" xfId="0" applyFont="1" applyFill="1" applyBorder="1" applyAlignment="1">
      <alignment vertical="center"/>
    </xf>
    <xf numFmtId="8" fontId="19" fillId="6" borderId="7" xfId="0" applyNumberFormat="1" applyFont="1" applyFill="1" applyBorder="1"/>
    <xf numFmtId="0" fontId="12" fillId="6" borderId="15" xfId="0" applyFont="1" applyFill="1" applyBorder="1" applyAlignment="1">
      <alignment vertical="center" wrapText="1"/>
    </xf>
    <xf numFmtId="49" fontId="12" fillId="6" borderId="16" xfId="0" applyNumberFormat="1" applyFont="1" applyFill="1" applyBorder="1" applyAlignment="1">
      <alignment horizontal="left" vertical="center" wrapText="1"/>
    </xf>
    <xf numFmtId="0" fontId="12" fillId="5" borderId="13" xfId="0" applyFont="1" applyFill="1" applyBorder="1" applyAlignment="1">
      <alignment vertical="center" wrapText="1"/>
    </xf>
    <xf numFmtId="164" fontId="12" fillId="5" borderId="14" xfId="0" applyNumberFormat="1" applyFont="1" applyFill="1" applyBorder="1" applyAlignment="1">
      <alignment horizontal="right" vertical="center" wrapText="1"/>
    </xf>
    <xf numFmtId="0" fontId="12" fillId="6" borderId="5" xfId="0" applyFont="1" applyFill="1" applyBorder="1" applyAlignment="1">
      <alignment vertical="center"/>
    </xf>
    <xf numFmtId="8" fontId="13" fillId="6" borderId="6" xfId="0" applyNumberFormat="1" applyFont="1" applyFill="1" applyBorder="1"/>
    <xf numFmtId="0" fontId="13" fillId="6" borderId="7" xfId="0" applyFont="1" applyFill="1" applyBorder="1"/>
    <xf numFmtId="49" fontId="12" fillId="6" borderId="4" xfId="0" applyNumberFormat="1" applyFont="1" applyFill="1" applyBorder="1" applyAlignment="1">
      <alignment horizontal="right" vertical="center" wrapText="1"/>
    </xf>
    <xf numFmtId="49" fontId="12" fillId="6" borderId="16" xfId="0" applyNumberFormat="1" applyFont="1" applyFill="1" applyBorder="1" applyAlignment="1">
      <alignment horizontal="right" vertical="center" wrapText="1"/>
    </xf>
    <xf numFmtId="9" fontId="13" fillId="3" borderId="9" xfId="1" applyFont="1" applyFill="1" applyBorder="1" applyAlignment="1" applyProtection="1">
      <alignment horizontal="center"/>
      <protection locked="0"/>
    </xf>
    <xf numFmtId="9" fontId="13" fillId="0" borderId="9" xfId="1" applyFont="1" applyFill="1" applyBorder="1" applyAlignment="1">
      <alignment horizontal="center"/>
    </xf>
    <xf numFmtId="3" fontId="7" fillId="0" borderId="0" xfId="5" applyNumberFormat="1" applyFont="1">
      <alignment horizontal="right"/>
    </xf>
    <xf numFmtId="3" fontId="7" fillId="0" borderId="24" xfId="5" applyNumberFormat="1" applyFont="1" applyBorder="1">
      <alignment horizontal="right"/>
    </xf>
    <xf numFmtId="0" fontId="24" fillId="0" borderId="24" xfId="2" applyFont="1" applyFill="1" applyBorder="1" applyAlignment="1">
      <alignment horizontal="left" vertical="center" wrapText="1"/>
    </xf>
    <xf numFmtId="0" fontId="7" fillId="0" borderId="0" xfId="4" applyFont="1"/>
    <xf numFmtId="0" fontId="15" fillId="0" borderId="0" xfId="5" applyFont="1">
      <alignment horizontal="right"/>
    </xf>
    <xf numFmtId="164" fontId="24" fillId="0" borderId="0" xfId="2" applyNumberFormat="1" applyFont="1" applyFill="1" applyBorder="1" applyAlignment="1">
      <alignment vertical="center" wrapText="1"/>
    </xf>
    <xf numFmtId="0" fontId="27" fillId="0" borderId="0" xfId="0" applyFont="1"/>
    <xf numFmtId="0" fontId="7" fillId="0" borderId="2" xfId="4" applyFont="1" applyBorder="1"/>
    <xf numFmtId="0" fontId="7" fillId="0" borderId="3" xfId="4" applyFont="1" applyBorder="1"/>
    <xf numFmtId="0" fontId="28" fillId="0" borderId="0" xfId="3" applyFont="1" applyFill="1">
      <alignment vertical="center"/>
    </xf>
    <xf numFmtId="0" fontId="7" fillId="0" borderId="0" xfId="5" applyFont="1" applyAlignment="1">
      <alignment horizontal="right" wrapText="1"/>
    </xf>
    <xf numFmtId="3" fontId="7" fillId="0" borderId="0" xfId="0" applyNumberFormat="1" applyFont="1"/>
    <xf numFmtId="0" fontId="7" fillId="0" borderId="1" xfId="4" applyFont="1" applyBorder="1" applyAlignment="1">
      <alignment wrapText="1"/>
    </xf>
    <xf numFmtId="0" fontId="7" fillId="0" borderId="2" xfId="4" applyFont="1" applyBorder="1" applyAlignment="1">
      <alignment wrapText="1"/>
    </xf>
    <xf numFmtId="3" fontId="7" fillId="0" borderId="3" xfId="5" applyNumberFormat="1" applyFont="1" applyBorder="1" applyAlignment="1">
      <alignment horizontal="center" vertical="center"/>
    </xf>
    <xf numFmtId="3" fontId="7" fillId="0" borderId="2" xfId="5" applyNumberFormat="1" applyFont="1" applyBorder="1" applyAlignment="1">
      <alignment horizontal="center" vertical="center"/>
    </xf>
    <xf numFmtId="3" fontId="7" fillId="0" borderId="0" xfId="5" applyNumberFormat="1" applyFont="1" applyAlignment="1">
      <alignment horizontal="center" vertical="center"/>
    </xf>
    <xf numFmtId="3" fontId="7" fillId="0" borderId="1" xfId="5" applyNumberFormat="1" applyFont="1" applyBorder="1" applyAlignment="1">
      <alignment horizontal="center" vertical="center"/>
    </xf>
    <xf numFmtId="0" fontId="15" fillId="0" borderId="0" xfId="5" applyFont="1" applyAlignment="1">
      <alignment horizontal="right" wrapText="1"/>
    </xf>
    <xf numFmtId="3" fontId="7" fillId="0" borderId="2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26" xfId="5" applyNumberFormat="1" applyFont="1" applyBorder="1" applyAlignment="1">
      <alignment horizontal="center" vertical="center"/>
    </xf>
    <xf numFmtId="3" fontId="7" fillId="0" borderId="25" xfId="5" applyNumberFormat="1" applyFont="1" applyBorder="1" applyAlignment="1">
      <alignment horizontal="center" vertical="center"/>
    </xf>
    <xf numFmtId="0" fontId="15" fillId="7" borderId="2" xfId="4" applyFont="1" applyFill="1" applyBorder="1" applyAlignment="1">
      <alignment horizontal="left"/>
    </xf>
    <xf numFmtId="3" fontId="15" fillId="7" borderId="2" xfId="5" applyNumberFormat="1" applyFont="1" applyFill="1" applyBorder="1" applyAlignment="1">
      <alignment horizontal="left"/>
    </xf>
    <xf numFmtId="0" fontId="15" fillId="7" borderId="25" xfId="0" applyFont="1" applyFill="1" applyBorder="1" applyAlignment="1">
      <alignment horizontal="left"/>
    </xf>
    <xf numFmtId="164" fontId="13" fillId="3" borderId="27" xfId="0" applyNumberFormat="1" applyFont="1" applyFill="1" applyBorder="1" applyAlignment="1" applyProtection="1">
      <alignment vertical="center" wrapText="1"/>
      <protection locked="0"/>
    </xf>
    <xf numFmtId="0" fontId="2" fillId="0" borderId="28" xfId="0" applyFont="1" applyBorder="1"/>
    <xf numFmtId="0" fontId="2" fillId="0" borderId="8" xfId="0" applyFont="1" applyBorder="1"/>
    <xf numFmtId="0" fontId="1" fillId="0" borderId="8" xfId="0" applyFont="1" applyBorder="1"/>
    <xf numFmtId="164" fontId="13" fillId="0" borderId="0" xfId="0" applyNumberFormat="1" applyFont="1" applyBorder="1" applyAlignment="1">
      <alignment vertical="center" wrapText="1"/>
    </xf>
    <xf numFmtId="0" fontId="13" fillId="3" borderId="0" xfId="0" applyFont="1" applyFill="1" applyProtection="1">
      <protection locked="0"/>
    </xf>
    <xf numFmtId="15" fontId="13" fillId="3" borderId="0" xfId="0" applyNumberFormat="1" applyFont="1" applyFill="1" applyProtection="1">
      <protection locked="0"/>
    </xf>
  </cellXfs>
  <cellStyles count="7">
    <cellStyle name="Hyperlänk" xfId="6" builtinId="8"/>
    <cellStyle name="Neutral" xfId="2" builtinId="28"/>
    <cellStyle name="Normal" xfId="0" builtinId="0"/>
    <cellStyle name="Procent" xfId="1" builtinId="5"/>
    <cellStyle name="Tabellkalkyl" xfId="5" xr:uid="{54F53712-FE81-471B-A9A9-3310ABDEDA97}"/>
    <cellStyle name="Tabellrubrik" xfId="3" xr:uid="{04026890-1332-4C29-AB10-6ECC244134AF}"/>
    <cellStyle name="Tabelltext" xfId="4" xr:uid="{080D7155-DFFE-460D-A9AC-95AE5E35F2A9}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medium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outline="0">
        <bottom style="medium">
          <color rgb="FFB1B1B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Source Sans Pro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fill>
        <patternFill patternType="solid">
          <fgColor indexed="64"/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6D7DED-A8D8-4228-A956-24D4695C8E60}" name="Tabell1" displayName="Tabell1" ref="A31:B32" totalsRowShown="0" headerRowDxfId="4" dataDxfId="3" tableBorderDxfId="2">
  <tableColumns count="2">
    <tableColumn id="1" xr3:uid="{36D32A65-0CE5-4CF5-959A-A66923705CAB}" name="LIKVIDITETSBUDGET" dataDxfId="1"/>
    <tableColumn id="2" xr3:uid="{5D815D69-335D-460B-B33B-9122FC9D4DBD}" name="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utforareskola.uppsala.se/ersattningar-och-bidra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1AA1-E30B-4E62-B33D-187EF7115323}">
  <dimension ref="A1:N114"/>
  <sheetViews>
    <sheetView showGridLines="0" showZeros="0" tabSelected="1" zoomScaleNormal="100" workbookViewId="0">
      <selection activeCell="B3" sqref="B3"/>
    </sheetView>
  </sheetViews>
  <sheetFormatPr defaultColWidth="9.33203125" defaultRowHeight="14.4" x14ac:dyDescent="0.3"/>
  <cols>
    <col min="1" max="1" width="35.88671875" style="1" customWidth="1"/>
    <col min="2" max="2" width="14.33203125" style="4" customWidth="1"/>
    <col min="3" max="3" width="14.33203125" style="1" customWidth="1"/>
    <col min="4" max="4" width="16.44140625" style="1" customWidth="1"/>
    <col min="5" max="5" width="16.5546875" style="1" customWidth="1"/>
    <col min="6" max="16384" width="9.33203125" style="1"/>
  </cols>
  <sheetData>
    <row r="1" spans="1:14" ht="21" x14ac:dyDescent="0.4">
      <c r="A1" s="83" t="s">
        <v>82</v>
      </c>
      <c r="B1" s="8"/>
      <c r="C1" s="10"/>
      <c r="D1" s="11"/>
      <c r="E1" s="9"/>
      <c r="F1" s="124"/>
    </row>
    <row r="2" spans="1:14" ht="21" x14ac:dyDescent="0.4">
      <c r="A2" s="65" t="s">
        <v>92</v>
      </c>
      <c r="B2" s="7"/>
      <c r="C2" s="62"/>
      <c r="D2" s="63"/>
      <c r="E2" s="64"/>
      <c r="F2" s="125"/>
    </row>
    <row r="3" spans="1:14" ht="21" x14ac:dyDescent="0.4">
      <c r="A3" s="66" t="s">
        <v>125</v>
      </c>
      <c r="B3" s="128"/>
      <c r="C3" s="62"/>
      <c r="D3" s="63"/>
      <c r="E3" s="64"/>
      <c r="F3" s="125"/>
    </row>
    <row r="4" spans="1:14" ht="21" x14ac:dyDescent="0.4">
      <c r="A4" s="67" t="s">
        <v>93</v>
      </c>
      <c r="B4" s="129"/>
      <c r="C4" s="62"/>
      <c r="D4" s="63"/>
      <c r="E4" s="64"/>
      <c r="F4" s="125"/>
    </row>
    <row r="5" spans="1:14" x14ac:dyDescent="0.3">
      <c r="A5" s="68" t="s">
        <v>67</v>
      </c>
      <c r="B5" s="69" t="s">
        <v>57</v>
      </c>
      <c r="C5" s="70" t="s">
        <v>58</v>
      </c>
      <c r="D5" s="70" t="s">
        <v>59</v>
      </c>
      <c r="E5" s="71"/>
      <c r="F5" s="126"/>
    </row>
    <row r="6" spans="1:14" x14ac:dyDescent="0.3">
      <c r="A6" s="18" t="s">
        <v>103</v>
      </c>
      <c r="B6" s="19" t="s">
        <v>86</v>
      </c>
      <c r="C6" s="20" t="s">
        <v>104</v>
      </c>
      <c r="D6" s="20"/>
      <c r="E6" s="21"/>
      <c r="F6" s="126"/>
    </row>
    <row r="7" spans="1:14" x14ac:dyDescent="0.3">
      <c r="A7" s="18" t="s">
        <v>49</v>
      </c>
      <c r="B7" s="19" t="s">
        <v>86</v>
      </c>
      <c r="C7" s="20">
        <f>IF(B7="Ja",B17*-'Grundbelopp 2025'!B19,0)*12</f>
        <v>0</v>
      </c>
      <c r="D7" s="20">
        <f>IF(B7="Ja",C17*-'Grundbelopp 2025'!B19,0)*12</f>
        <v>0</v>
      </c>
      <c r="E7" s="21"/>
      <c r="F7" s="126"/>
    </row>
    <row r="8" spans="1:14" ht="36.6" x14ac:dyDescent="0.3">
      <c r="A8" s="72" t="s">
        <v>34</v>
      </c>
      <c r="B8" s="73" t="s">
        <v>50</v>
      </c>
      <c r="C8" s="74" t="s">
        <v>51</v>
      </c>
      <c r="D8" s="75" t="s">
        <v>88</v>
      </c>
      <c r="E8" s="76" t="s">
        <v>90</v>
      </c>
      <c r="F8" s="126"/>
    </row>
    <row r="9" spans="1:14" ht="24" x14ac:dyDescent="0.4">
      <c r="A9" s="22" t="s">
        <v>35</v>
      </c>
      <c r="B9" s="23"/>
      <c r="C9" s="23"/>
      <c r="D9" s="24">
        <f>B9*'Grundbelopp 2025'!E7</f>
        <v>0</v>
      </c>
      <c r="E9" s="25">
        <f>C9*'Grundbelopp 2025'!E7</f>
        <v>0</v>
      </c>
      <c r="M9" s="7"/>
    </row>
    <row r="10" spans="1:14" ht="24" x14ac:dyDescent="0.35">
      <c r="A10" s="22" t="s">
        <v>113</v>
      </c>
      <c r="B10" s="23"/>
      <c r="C10" s="23"/>
      <c r="D10" s="24">
        <f>B10*'Grundbelopp 2025'!E8</f>
        <v>0</v>
      </c>
      <c r="E10" s="25">
        <f>C10*'Grundbelopp 2025'!E8</f>
        <v>0</v>
      </c>
      <c r="M10" s="6"/>
      <c r="N10" s="2"/>
    </row>
    <row r="11" spans="1:14" ht="24" x14ac:dyDescent="0.3">
      <c r="A11" s="22" t="s">
        <v>36</v>
      </c>
      <c r="B11" s="23"/>
      <c r="C11" s="23"/>
      <c r="D11" s="24">
        <f>B11*'Grundbelopp 2025'!E9</f>
        <v>0</v>
      </c>
      <c r="E11" s="25">
        <f>C11*'Grundbelopp 2025'!E9</f>
        <v>0</v>
      </c>
    </row>
    <row r="12" spans="1:14" ht="24" x14ac:dyDescent="0.3">
      <c r="A12" s="22" t="s">
        <v>114</v>
      </c>
      <c r="B12" s="23"/>
      <c r="C12" s="23"/>
      <c r="D12" s="24">
        <f>B12*'Grundbelopp 2025'!E10</f>
        <v>0</v>
      </c>
      <c r="E12" s="25">
        <f>C12*'Grundbelopp 2025'!E10</f>
        <v>0</v>
      </c>
    </row>
    <row r="13" spans="1:14" x14ac:dyDescent="0.3">
      <c r="A13" s="22" t="s">
        <v>115</v>
      </c>
      <c r="B13" s="23"/>
      <c r="C13" s="23"/>
      <c r="D13" s="24">
        <f>B13*'Grundbelopp 2025'!E11</f>
        <v>0</v>
      </c>
      <c r="E13" s="25">
        <f>C13*'Grundbelopp 2025'!E11</f>
        <v>0</v>
      </c>
    </row>
    <row r="14" spans="1:14" x14ac:dyDescent="0.3">
      <c r="A14" s="22" t="s">
        <v>107</v>
      </c>
      <c r="B14" s="23"/>
      <c r="C14" s="23"/>
      <c r="D14" s="24">
        <f>B14*'Grundbelopp 2025'!E12</f>
        <v>0</v>
      </c>
      <c r="E14" s="25">
        <f>C14*'Grundbelopp 2025'!E12</f>
        <v>0</v>
      </c>
    </row>
    <row r="15" spans="1:14" ht="48" x14ac:dyDescent="0.3">
      <c r="A15" s="22" t="s">
        <v>116</v>
      </c>
      <c r="B15" s="23"/>
      <c r="C15" s="23"/>
      <c r="D15" s="24">
        <f>B15*'Grundbelopp 2025'!E13</f>
        <v>0</v>
      </c>
      <c r="E15" s="25">
        <f>C15*'Grundbelopp 2025'!E13</f>
        <v>0</v>
      </c>
    </row>
    <row r="16" spans="1:14" x14ac:dyDescent="0.3">
      <c r="A16" s="26" t="s">
        <v>102</v>
      </c>
      <c r="B16" s="102">
        <f>C7</f>
        <v>0</v>
      </c>
      <c r="C16" s="102">
        <f>D7</f>
        <v>0</v>
      </c>
      <c r="D16" s="24">
        <f>B16</f>
        <v>0</v>
      </c>
      <c r="E16" s="25">
        <f>C16</f>
        <v>0</v>
      </c>
    </row>
    <row r="17" spans="1:6" x14ac:dyDescent="0.3">
      <c r="A17" s="26" t="s">
        <v>37</v>
      </c>
      <c r="B17" s="77">
        <f>SUM(B9:B15)</f>
        <v>0</v>
      </c>
      <c r="C17" s="77">
        <f>SUM(C9:C15)</f>
        <v>0</v>
      </c>
      <c r="D17" s="27">
        <f>SUM(D9:D16)</f>
        <v>0</v>
      </c>
      <c r="E17" s="28">
        <f>SUM(E9:E16)</f>
        <v>0</v>
      </c>
    </row>
    <row r="18" spans="1:6" x14ac:dyDescent="0.3">
      <c r="A18" s="26" t="s">
        <v>53</v>
      </c>
      <c r="B18" s="24"/>
      <c r="C18" s="29"/>
      <c r="D18" s="27">
        <f>B17*'Grundbelopp 2025'!B18</f>
        <v>0</v>
      </c>
      <c r="E18" s="30" t="s">
        <v>54</v>
      </c>
      <c r="F18" s="3"/>
    </row>
    <row r="19" spans="1:6" x14ac:dyDescent="0.3">
      <c r="A19" s="26" t="s">
        <v>38</v>
      </c>
      <c r="B19" s="31"/>
      <c r="C19" s="31"/>
      <c r="D19" s="29"/>
      <c r="E19" s="21"/>
    </row>
    <row r="20" spans="1:6" ht="48.6" x14ac:dyDescent="0.3">
      <c r="A20" s="72" t="s">
        <v>83</v>
      </c>
      <c r="B20" s="78" t="s">
        <v>55</v>
      </c>
      <c r="C20" s="78" t="s">
        <v>56</v>
      </c>
      <c r="D20" s="75" t="s">
        <v>52</v>
      </c>
      <c r="E20" s="76" t="s">
        <v>85</v>
      </c>
    </row>
    <row r="21" spans="1:6" x14ac:dyDescent="0.3">
      <c r="A21" s="22" t="s">
        <v>123</v>
      </c>
      <c r="B21" s="32"/>
      <c r="C21" s="32"/>
      <c r="D21" s="33"/>
      <c r="E21" s="95">
        <v>0.4</v>
      </c>
    </row>
    <row r="22" spans="1:6" x14ac:dyDescent="0.3">
      <c r="A22" s="22"/>
      <c r="B22" s="32"/>
      <c r="C22" s="32"/>
      <c r="D22" s="33"/>
      <c r="E22" s="95"/>
    </row>
    <row r="23" spans="1:6" x14ac:dyDescent="0.3">
      <c r="A23" s="26" t="s">
        <v>66</v>
      </c>
      <c r="B23" s="34">
        <f>SUM(B21:B22)</f>
        <v>0</v>
      </c>
      <c r="C23" s="34">
        <f>SUM(C21:C22)</f>
        <v>0</v>
      </c>
      <c r="D23" s="24"/>
      <c r="E23" s="96"/>
    </row>
    <row r="24" spans="1:6" x14ac:dyDescent="0.3">
      <c r="A24" s="22" t="s">
        <v>117</v>
      </c>
      <c r="B24" s="32"/>
      <c r="C24" s="32"/>
      <c r="D24" s="33"/>
      <c r="E24" s="95">
        <v>0.4</v>
      </c>
    </row>
    <row r="25" spans="1:6" x14ac:dyDescent="0.3">
      <c r="A25" s="22" t="s">
        <v>118</v>
      </c>
      <c r="B25" s="32"/>
      <c r="C25" s="32"/>
      <c r="D25" s="33"/>
      <c r="E25" s="95">
        <v>0.4</v>
      </c>
    </row>
    <row r="26" spans="1:6" x14ac:dyDescent="0.3">
      <c r="A26" s="79" t="s">
        <v>75</v>
      </c>
      <c r="B26" s="80" t="s">
        <v>76</v>
      </c>
      <c r="C26" s="80" t="s">
        <v>77</v>
      </c>
      <c r="D26" s="80" t="s">
        <v>78</v>
      </c>
      <c r="E26" s="71"/>
    </row>
    <row r="27" spans="1:6" x14ac:dyDescent="0.3">
      <c r="A27" s="35" t="s">
        <v>79</v>
      </c>
      <c r="B27" s="32"/>
      <c r="C27" s="32"/>
      <c r="D27" s="32"/>
      <c r="E27" s="21"/>
      <c r="F27" s="3"/>
    </row>
    <row r="28" spans="1:6" x14ac:dyDescent="0.3">
      <c r="A28" s="81" t="s">
        <v>72</v>
      </c>
      <c r="B28" s="80" t="s">
        <v>73</v>
      </c>
      <c r="C28" s="82"/>
      <c r="D28" s="82"/>
      <c r="E28" s="71"/>
    </row>
    <row r="29" spans="1:6" ht="15" thickBot="1" x14ac:dyDescent="0.35">
      <c r="A29" s="36" t="s">
        <v>74</v>
      </c>
      <c r="B29" s="37"/>
      <c r="C29" s="38"/>
      <c r="D29" s="38"/>
      <c r="E29" s="39"/>
    </row>
    <row r="30" spans="1:6" ht="15" thickBot="1" x14ac:dyDescent="0.35">
      <c r="B30" s="1"/>
    </row>
    <row r="31" spans="1:6" ht="15.6" x14ac:dyDescent="0.3">
      <c r="A31" s="84" t="s">
        <v>0</v>
      </c>
      <c r="B31" s="85" t="s">
        <v>68</v>
      </c>
    </row>
    <row r="32" spans="1:6" x14ac:dyDescent="0.3">
      <c r="A32" s="86" t="s">
        <v>1</v>
      </c>
      <c r="B32" s="87" t="s">
        <v>2</v>
      </c>
      <c r="C32" s="29"/>
    </row>
    <row r="33" spans="1:4" x14ac:dyDescent="0.3">
      <c r="A33" s="18" t="s">
        <v>3</v>
      </c>
      <c r="B33" s="25">
        <f>D17+D18</f>
        <v>0</v>
      </c>
      <c r="C33" s="29"/>
    </row>
    <row r="34" spans="1:4" x14ac:dyDescent="0.3">
      <c r="A34" s="18" t="s">
        <v>4</v>
      </c>
      <c r="B34" s="41">
        <v>0</v>
      </c>
      <c r="C34" s="29"/>
    </row>
    <row r="35" spans="1:4" x14ac:dyDescent="0.3">
      <c r="A35" s="18" t="s">
        <v>5</v>
      </c>
      <c r="B35" s="41">
        <v>0</v>
      </c>
      <c r="C35" s="29"/>
    </row>
    <row r="36" spans="1:4" x14ac:dyDescent="0.3">
      <c r="A36" s="18" t="s">
        <v>6</v>
      </c>
      <c r="B36" s="41">
        <v>0</v>
      </c>
      <c r="C36" s="29"/>
    </row>
    <row r="37" spans="1:4" x14ac:dyDescent="0.3">
      <c r="A37" s="18" t="s">
        <v>7</v>
      </c>
      <c r="B37" s="41">
        <v>0</v>
      </c>
      <c r="C37" s="29"/>
    </row>
    <row r="38" spans="1:4" x14ac:dyDescent="0.3">
      <c r="A38" s="18" t="s">
        <v>8</v>
      </c>
      <c r="B38" s="41">
        <v>0</v>
      </c>
      <c r="C38" s="29"/>
    </row>
    <row r="39" spans="1:4" x14ac:dyDescent="0.3">
      <c r="A39" s="18" t="s">
        <v>1</v>
      </c>
      <c r="B39" s="41">
        <v>0</v>
      </c>
      <c r="C39" s="29"/>
    </row>
    <row r="40" spans="1:4" x14ac:dyDescent="0.3">
      <c r="A40" s="88" t="s">
        <v>9</v>
      </c>
      <c r="B40" s="89">
        <f>SUM(B33:B39)</f>
        <v>0</v>
      </c>
      <c r="C40" s="29"/>
    </row>
    <row r="41" spans="1:4" x14ac:dyDescent="0.3">
      <c r="A41" s="35"/>
      <c r="B41" s="21"/>
      <c r="C41" s="29"/>
    </row>
    <row r="42" spans="1:4" x14ac:dyDescent="0.3">
      <c r="A42" s="86" t="s">
        <v>10</v>
      </c>
      <c r="B42" s="87" t="s">
        <v>2</v>
      </c>
      <c r="C42" s="29"/>
    </row>
    <row r="43" spans="1:4" ht="24" x14ac:dyDescent="0.3">
      <c r="A43" s="18" t="s">
        <v>124</v>
      </c>
      <c r="B43" s="25">
        <f>$B$21*$D$21*(1+$E$21)*12.2*-1</f>
        <v>0</v>
      </c>
      <c r="C43" s="29"/>
    </row>
    <row r="44" spans="1:4" x14ac:dyDescent="0.3">
      <c r="A44" s="18"/>
      <c r="B44" s="25">
        <f>$B$22*$D$22*(1+$E$22)*12.2*-1</f>
        <v>0</v>
      </c>
      <c r="C44" s="29"/>
    </row>
    <row r="45" spans="1:4" ht="24.6" x14ac:dyDescent="0.3">
      <c r="A45" s="44" t="s">
        <v>119</v>
      </c>
      <c r="B45" s="25">
        <f>$B$24*$D$24*(1+$E$24)*12.2*-1</f>
        <v>0</v>
      </c>
      <c r="C45" s="29"/>
    </row>
    <row r="46" spans="1:4" ht="24" x14ac:dyDescent="0.3">
      <c r="A46" s="45" t="s">
        <v>120</v>
      </c>
      <c r="B46" s="25">
        <f>$B$25*$D$25*(1+$E$25)*12.2*-1</f>
        <v>0</v>
      </c>
      <c r="C46" s="29"/>
    </row>
    <row r="47" spans="1:4" ht="24" x14ac:dyDescent="0.3">
      <c r="A47" s="40" t="s">
        <v>65</v>
      </c>
      <c r="B47" s="46">
        <f>SUBTOTAL(109,B43:B46)</f>
        <v>0</v>
      </c>
      <c r="C47" s="47"/>
      <c r="D47" s="12"/>
    </row>
    <row r="48" spans="1:4" x14ac:dyDescent="0.3">
      <c r="A48" s="18" t="s">
        <v>71</v>
      </c>
      <c r="B48" s="41">
        <v>0</v>
      </c>
      <c r="C48" s="29"/>
    </row>
    <row r="49" spans="1:3" x14ac:dyDescent="0.3">
      <c r="A49" s="18" t="s">
        <v>11</v>
      </c>
      <c r="B49" s="41">
        <v>0</v>
      </c>
      <c r="C49" s="29"/>
    </row>
    <row r="50" spans="1:3" x14ac:dyDescent="0.3">
      <c r="A50" s="18" t="s">
        <v>12</v>
      </c>
      <c r="B50" s="41">
        <v>0</v>
      </c>
      <c r="C50" s="29"/>
    </row>
    <row r="51" spans="1:3" x14ac:dyDescent="0.3">
      <c r="A51" s="18" t="s">
        <v>80</v>
      </c>
      <c r="B51" s="41"/>
      <c r="C51" s="29"/>
    </row>
    <row r="52" spans="1:3" x14ac:dyDescent="0.3">
      <c r="A52" s="18" t="s">
        <v>13</v>
      </c>
      <c r="B52" s="41">
        <v>0</v>
      </c>
      <c r="C52" s="29"/>
    </row>
    <row r="53" spans="1:3" x14ac:dyDescent="0.3">
      <c r="A53" s="18" t="s">
        <v>14</v>
      </c>
      <c r="B53" s="41">
        <v>0</v>
      </c>
      <c r="C53" s="29"/>
    </row>
    <row r="54" spans="1:3" x14ac:dyDescent="0.3">
      <c r="A54" s="18" t="s">
        <v>15</v>
      </c>
      <c r="B54" s="41">
        <v>0</v>
      </c>
      <c r="C54" s="29"/>
    </row>
    <row r="55" spans="1:3" x14ac:dyDescent="0.3">
      <c r="A55" s="18" t="s">
        <v>16</v>
      </c>
      <c r="B55" s="41">
        <v>0</v>
      </c>
      <c r="C55" s="29"/>
    </row>
    <row r="56" spans="1:3" x14ac:dyDescent="0.3">
      <c r="A56" s="18" t="s">
        <v>17</v>
      </c>
      <c r="B56" s="41">
        <v>0</v>
      </c>
      <c r="C56" s="29"/>
    </row>
    <row r="57" spans="1:3" x14ac:dyDescent="0.3">
      <c r="A57" s="18" t="s">
        <v>18</v>
      </c>
      <c r="B57" s="41">
        <v>0</v>
      </c>
      <c r="C57" s="29"/>
    </row>
    <row r="58" spans="1:3" x14ac:dyDescent="0.3">
      <c r="A58" s="18" t="s">
        <v>19</v>
      </c>
      <c r="B58" s="41">
        <v>0</v>
      </c>
      <c r="C58" s="29"/>
    </row>
    <row r="59" spans="1:3" x14ac:dyDescent="0.3">
      <c r="A59" s="18" t="s">
        <v>20</v>
      </c>
      <c r="B59" s="41">
        <v>0</v>
      </c>
      <c r="C59" s="29"/>
    </row>
    <row r="60" spans="1:3" x14ac:dyDescent="0.3">
      <c r="A60" s="18" t="s">
        <v>21</v>
      </c>
      <c r="B60" s="41">
        <v>0</v>
      </c>
      <c r="C60" s="29"/>
    </row>
    <row r="61" spans="1:3" ht="24" x14ac:dyDescent="0.3">
      <c r="A61" s="18" t="s">
        <v>22</v>
      </c>
      <c r="B61" s="41"/>
      <c r="C61" s="29"/>
    </row>
    <row r="62" spans="1:3" x14ac:dyDescent="0.3">
      <c r="A62" s="18" t="s">
        <v>81</v>
      </c>
      <c r="B62" s="41">
        <v>0</v>
      </c>
      <c r="C62" s="29"/>
    </row>
    <row r="63" spans="1:3" x14ac:dyDescent="0.3">
      <c r="A63" s="18" t="s">
        <v>23</v>
      </c>
      <c r="B63" s="41">
        <v>0</v>
      </c>
      <c r="C63" s="29"/>
    </row>
    <row r="64" spans="1:3" x14ac:dyDescent="0.3">
      <c r="A64" s="18" t="s">
        <v>24</v>
      </c>
      <c r="B64" s="41">
        <v>0</v>
      </c>
      <c r="C64" s="29"/>
    </row>
    <row r="65" spans="1:4" x14ac:dyDescent="0.3">
      <c r="A65" s="18" t="s">
        <v>25</v>
      </c>
      <c r="B65" s="41">
        <v>0</v>
      </c>
      <c r="C65" s="29"/>
    </row>
    <row r="66" spans="1:4" x14ac:dyDescent="0.3">
      <c r="A66" s="18" t="s">
        <v>26</v>
      </c>
      <c r="B66" s="41">
        <v>0</v>
      </c>
      <c r="C66" s="29"/>
    </row>
    <row r="67" spans="1:4" x14ac:dyDescent="0.3">
      <c r="A67" s="18" t="s">
        <v>27</v>
      </c>
      <c r="B67" s="41">
        <v>0</v>
      </c>
      <c r="C67" s="29"/>
    </row>
    <row r="68" spans="1:4" x14ac:dyDescent="0.3">
      <c r="A68" s="18" t="s">
        <v>69</v>
      </c>
      <c r="B68" s="41">
        <v>0</v>
      </c>
      <c r="C68" s="29"/>
    </row>
    <row r="69" spans="1:4" x14ac:dyDescent="0.3">
      <c r="A69" s="18" t="s">
        <v>70</v>
      </c>
      <c r="B69" s="41">
        <v>0</v>
      </c>
      <c r="C69" s="29"/>
    </row>
    <row r="70" spans="1:4" x14ac:dyDescent="0.3">
      <c r="A70" s="18" t="s">
        <v>30</v>
      </c>
      <c r="B70" s="41">
        <v>0</v>
      </c>
      <c r="C70" s="29"/>
    </row>
    <row r="71" spans="1:4" x14ac:dyDescent="0.3">
      <c r="A71" s="18" t="s">
        <v>31</v>
      </c>
      <c r="B71" s="41">
        <v>0</v>
      </c>
      <c r="C71" s="29"/>
    </row>
    <row r="72" spans="1:4" x14ac:dyDescent="0.3">
      <c r="A72" s="42" t="s">
        <v>32</v>
      </c>
      <c r="B72" s="43">
        <f>SUM(B47:B71)</f>
        <v>0</v>
      </c>
      <c r="C72" s="29"/>
    </row>
    <row r="73" spans="1:4" ht="15" thickBot="1" x14ac:dyDescent="0.35">
      <c r="A73" s="48" t="s">
        <v>33</v>
      </c>
      <c r="B73" s="49">
        <f>B40+B72</f>
        <v>0</v>
      </c>
      <c r="C73" s="29"/>
    </row>
    <row r="74" spans="1:4" ht="15" thickBot="1" x14ac:dyDescent="0.35">
      <c r="A74" s="29"/>
      <c r="B74" s="29"/>
      <c r="C74" s="29"/>
    </row>
    <row r="75" spans="1:4" x14ac:dyDescent="0.3">
      <c r="A75" s="90" t="s">
        <v>39</v>
      </c>
      <c r="B75" s="91"/>
      <c r="C75" s="92"/>
    </row>
    <row r="76" spans="1:4" x14ac:dyDescent="0.3">
      <c r="A76" s="86" t="s">
        <v>40</v>
      </c>
      <c r="B76" s="93" t="s">
        <v>2</v>
      </c>
      <c r="C76" s="94" t="s">
        <v>41</v>
      </c>
      <c r="D76" s="5"/>
    </row>
    <row r="77" spans="1:4" x14ac:dyDescent="0.3">
      <c r="A77" s="18" t="s">
        <v>3</v>
      </c>
      <c r="B77" s="24">
        <f>+D17+D18+C7</f>
        <v>0</v>
      </c>
      <c r="C77" s="25">
        <f>+E17+D7</f>
        <v>0</v>
      </c>
      <c r="D77" s="5"/>
    </row>
    <row r="78" spans="1:4" x14ac:dyDescent="0.3">
      <c r="A78" s="18" t="s">
        <v>4</v>
      </c>
      <c r="B78" s="24">
        <f>B34</f>
        <v>0</v>
      </c>
      <c r="C78" s="41">
        <v>0</v>
      </c>
      <c r="D78" s="5"/>
    </row>
    <row r="79" spans="1:4" x14ac:dyDescent="0.3">
      <c r="A79" s="18" t="s">
        <v>42</v>
      </c>
      <c r="B79" s="33">
        <v>0</v>
      </c>
      <c r="C79" s="41">
        <v>0</v>
      </c>
      <c r="D79" s="5"/>
    </row>
    <row r="80" spans="1:4" x14ac:dyDescent="0.3">
      <c r="A80" s="40" t="s">
        <v>43</v>
      </c>
      <c r="B80" s="50">
        <f>SUM(B77:B79)</f>
        <v>0</v>
      </c>
      <c r="C80" s="51">
        <f>SUM(C77:C79)</f>
        <v>0</v>
      </c>
    </row>
    <row r="81" spans="1:4" x14ac:dyDescent="0.3">
      <c r="A81" s="52"/>
      <c r="B81" s="53"/>
      <c r="C81" s="21"/>
      <c r="D81" s="5"/>
    </row>
    <row r="82" spans="1:4" x14ac:dyDescent="0.3">
      <c r="A82" s="86" t="s">
        <v>44</v>
      </c>
      <c r="B82" s="93" t="s">
        <v>2</v>
      </c>
      <c r="C82" s="94" t="s">
        <v>41</v>
      </c>
      <c r="D82" s="5"/>
    </row>
    <row r="83" spans="1:4" ht="24" x14ac:dyDescent="0.3">
      <c r="A83" s="18" t="s">
        <v>124</v>
      </c>
      <c r="B83" s="24">
        <f>+B43</f>
        <v>0</v>
      </c>
      <c r="C83" s="25">
        <f>C21*D21*(1+E21)*12.2*-1</f>
        <v>0</v>
      </c>
      <c r="D83" s="5"/>
    </row>
    <row r="84" spans="1:4" x14ac:dyDescent="0.3">
      <c r="A84" s="18"/>
      <c r="B84" s="24">
        <f>+B44</f>
        <v>0</v>
      </c>
      <c r="C84" s="25">
        <f>C22*D22*(1+E22)*12.2*-1</f>
        <v>0</v>
      </c>
      <c r="D84" s="5"/>
    </row>
    <row r="85" spans="1:4" ht="24.6" x14ac:dyDescent="0.3">
      <c r="A85" s="44" t="s">
        <v>121</v>
      </c>
      <c r="B85" s="24">
        <f>+B45</f>
        <v>0</v>
      </c>
      <c r="C85" s="25">
        <f>C24*D24*(1+E24)*12.2*-1</f>
        <v>0</v>
      </c>
      <c r="D85" s="5"/>
    </row>
    <row r="86" spans="1:4" ht="24" x14ac:dyDescent="0.3">
      <c r="A86" s="45" t="s">
        <v>122</v>
      </c>
      <c r="B86" s="24">
        <f>+B46</f>
        <v>0</v>
      </c>
      <c r="C86" s="25">
        <f>C25*D25*(1+E25)*12.2*-1</f>
        <v>0</v>
      </c>
      <c r="D86" s="5"/>
    </row>
    <row r="87" spans="1:4" x14ac:dyDescent="0.3">
      <c r="A87" s="40" t="s">
        <v>64</v>
      </c>
      <c r="B87" s="50">
        <f>SUM(B83:B86)</f>
        <v>0</v>
      </c>
      <c r="C87" s="51">
        <f>SUM(C83:C86)</f>
        <v>0</v>
      </c>
    </row>
    <row r="88" spans="1:4" x14ac:dyDescent="0.3">
      <c r="A88" s="18" t="s">
        <v>71</v>
      </c>
      <c r="B88" s="24">
        <f>B48</f>
        <v>0</v>
      </c>
      <c r="C88" s="54">
        <v>0</v>
      </c>
    </row>
    <row r="89" spans="1:4" x14ac:dyDescent="0.3">
      <c r="A89" s="18" t="s">
        <v>11</v>
      </c>
      <c r="B89" s="24">
        <f t="shared" ref="B89:B92" si="0">B49</f>
        <v>0</v>
      </c>
      <c r="C89" s="55">
        <v>0</v>
      </c>
    </row>
    <row r="90" spans="1:4" x14ac:dyDescent="0.3">
      <c r="A90" s="18" t="s">
        <v>12</v>
      </c>
      <c r="B90" s="24">
        <f t="shared" si="0"/>
        <v>0</v>
      </c>
      <c r="C90" s="55">
        <v>0</v>
      </c>
    </row>
    <row r="91" spans="1:4" x14ac:dyDescent="0.3">
      <c r="A91" s="18" t="s">
        <v>80</v>
      </c>
      <c r="B91" s="24">
        <f t="shared" si="0"/>
        <v>0</v>
      </c>
      <c r="C91" s="55"/>
    </row>
    <row r="92" spans="1:4" x14ac:dyDescent="0.3">
      <c r="A92" s="18" t="s">
        <v>13</v>
      </c>
      <c r="B92" s="24">
        <f t="shared" si="0"/>
        <v>0</v>
      </c>
      <c r="C92" s="55">
        <v>0</v>
      </c>
    </row>
    <row r="93" spans="1:4" x14ac:dyDescent="0.3">
      <c r="A93" s="18" t="s">
        <v>14</v>
      </c>
      <c r="B93" s="56">
        <v>0</v>
      </c>
      <c r="C93" s="55">
        <v>0</v>
      </c>
    </row>
    <row r="94" spans="1:4" x14ac:dyDescent="0.3">
      <c r="A94" s="18" t="s">
        <v>15</v>
      </c>
      <c r="B94" s="56">
        <v>0</v>
      </c>
      <c r="C94" s="55">
        <v>0</v>
      </c>
    </row>
    <row r="95" spans="1:4" x14ac:dyDescent="0.3">
      <c r="A95" s="18" t="s">
        <v>16</v>
      </c>
      <c r="B95" s="57">
        <f t="shared" ref="B95:B97" si="1">B55</f>
        <v>0</v>
      </c>
      <c r="C95" s="55">
        <v>0</v>
      </c>
    </row>
    <row r="96" spans="1:4" x14ac:dyDescent="0.3">
      <c r="A96" s="18" t="s">
        <v>17</v>
      </c>
      <c r="B96" s="56">
        <v>0</v>
      </c>
      <c r="C96" s="55">
        <v>0</v>
      </c>
    </row>
    <row r="97" spans="1:3" x14ac:dyDescent="0.3">
      <c r="A97" s="18" t="s">
        <v>18</v>
      </c>
      <c r="B97" s="57">
        <f t="shared" si="1"/>
        <v>0</v>
      </c>
      <c r="C97" s="55">
        <v>0</v>
      </c>
    </row>
    <row r="98" spans="1:3" x14ac:dyDescent="0.3">
      <c r="A98" s="18" t="s">
        <v>19</v>
      </c>
      <c r="B98" s="56">
        <v>0</v>
      </c>
      <c r="C98" s="55">
        <v>0</v>
      </c>
    </row>
    <row r="99" spans="1:3" x14ac:dyDescent="0.3">
      <c r="A99" s="18" t="s">
        <v>20</v>
      </c>
      <c r="B99" s="56">
        <v>0</v>
      </c>
      <c r="C99" s="55">
        <v>0</v>
      </c>
    </row>
    <row r="100" spans="1:3" x14ac:dyDescent="0.3">
      <c r="A100" s="18" t="s">
        <v>21</v>
      </c>
      <c r="B100" s="24">
        <f t="shared" ref="B100:B103" si="2">B60</f>
        <v>0</v>
      </c>
      <c r="C100" s="55">
        <v>0</v>
      </c>
    </row>
    <row r="101" spans="1:3" ht="24" x14ac:dyDescent="0.3">
      <c r="A101" s="18" t="s">
        <v>22</v>
      </c>
      <c r="B101" s="127">
        <f t="shared" si="2"/>
        <v>0</v>
      </c>
      <c r="C101" s="55"/>
    </row>
    <row r="102" spans="1:3" x14ac:dyDescent="0.3">
      <c r="A102" s="18" t="s">
        <v>81</v>
      </c>
      <c r="B102" s="127">
        <f t="shared" si="2"/>
        <v>0</v>
      </c>
      <c r="C102" s="55">
        <v>0</v>
      </c>
    </row>
    <row r="103" spans="1:3" x14ac:dyDescent="0.3">
      <c r="A103" s="18" t="s">
        <v>23</v>
      </c>
      <c r="B103" s="24">
        <f t="shared" si="2"/>
        <v>0</v>
      </c>
      <c r="C103" s="55">
        <v>0</v>
      </c>
    </row>
    <row r="104" spans="1:3" x14ac:dyDescent="0.3">
      <c r="A104" s="18" t="s">
        <v>45</v>
      </c>
      <c r="B104" s="56">
        <v>0</v>
      </c>
      <c r="C104" s="55">
        <v>0</v>
      </c>
    </row>
    <row r="105" spans="1:3" x14ac:dyDescent="0.3">
      <c r="A105" s="18" t="s">
        <v>46</v>
      </c>
      <c r="B105" s="56">
        <v>0</v>
      </c>
      <c r="C105" s="55">
        <v>0</v>
      </c>
    </row>
    <row r="106" spans="1:3" x14ac:dyDescent="0.3">
      <c r="A106" s="18" t="s">
        <v>24</v>
      </c>
      <c r="B106" s="24">
        <f>B64</f>
        <v>0</v>
      </c>
      <c r="C106" s="55">
        <v>0</v>
      </c>
    </row>
    <row r="107" spans="1:3" x14ac:dyDescent="0.3">
      <c r="A107" s="18" t="s">
        <v>26</v>
      </c>
      <c r="B107" s="24">
        <f>B66</f>
        <v>0</v>
      </c>
      <c r="C107" s="55">
        <v>0</v>
      </c>
    </row>
    <row r="108" spans="1:3" x14ac:dyDescent="0.3">
      <c r="A108" s="18" t="s">
        <v>27</v>
      </c>
      <c r="B108" s="24">
        <f>B67</f>
        <v>0</v>
      </c>
      <c r="C108" s="55">
        <v>0</v>
      </c>
    </row>
    <row r="109" spans="1:3" x14ac:dyDescent="0.3">
      <c r="A109" s="18" t="s">
        <v>28</v>
      </c>
      <c r="B109" s="24">
        <f t="shared" ref="B109:B112" si="3">B68</f>
        <v>0</v>
      </c>
      <c r="C109" s="55">
        <v>0</v>
      </c>
    </row>
    <row r="110" spans="1:3" x14ac:dyDescent="0.3">
      <c r="A110" s="18" t="s">
        <v>29</v>
      </c>
      <c r="B110" s="24">
        <f t="shared" si="3"/>
        <v>0</v>
      </c>
      <c r="C110" s="55">
        <v>0</v>
      </c>
    </row>
    <row r="111" spans="1:3" x14ac:dyDescent="0.3">
      <c r="A111" s="18" t="s">
        <v>30</v>
      </c>
      <c r="B111" s="24">
        <f t="shared" si="3"/>
        <v>0</v>
      </c>
      <c r="C111" s="55">
        <v>0</v>
      </c>
    </row>
    <row r="112" spans="1:3" x14ac:dyDescent="0.3">
      <c r="A112" s="18" t="s">
        <v>31</v>
      </c>
      <c r="B112" s="24">
        <f t="shared" si="3"/>
        <v>0</v>
      </c>
      <c r="C112" s="123">
        <v>0</v>
      </c>
    </row>
    <row r="113" spans="1:3" x14ac:dyDescent="0.3">
      <c r="A113" s="40" t="s">
        <v>47</v>
      </c>
      <c r="B113" s="58">
        <f>SUM(B88:B112)</f>
        <v>0</v>
      </c>
      <c r="C113" s="59">
        <f>SUM(C88:C112)</f>
        <v>0</v>
      </c>
    </row>
    <row r="114" spans="1:3" ht="15" thickBot="1" x14ac:dyDescent="0.35">
      <c r="A114" s="48" t="s">
        <v>48</v>
      </c>
      <c r="B114" s="60">
        <f>B80+B113</f>
        <v>0</v>
      </c>
      <c r="C114" s="49">
        <f>C80+C113</f>
        <v>0</v>
      </c>
    </row>
  </sheetData>
  <sheetProtection sheet="1" selectLockedCells="1"/>
  <phoneticPr fontId="5" type="noConversion"/>
  <dataValidations count="1">
    <dataValidation type="list" allowBlank="1" showInputMessage="1" showErrorMessage="1" errorTitle="Välje ett alternativ" sqref="B6:B7" xr:uid="{81763D5D-A71F-42DA-8A1A-C4C8A6DA6C49}">
      <formula1>"Välj från listan, Ja, Nej"</formula1>
    </dataValidation>
  </dataValidations>
  <pageMargins left="0.25" right="0.25" top="0.75" bottom="0.75" header="0.3" footer="0.3"/>
  <pageSetup paperSize="9" scale="96" orientation="portrait" r:id="rId1"/>
  <rowBreaks count="3" manualBreakCount="3">
    <brk id="29" max="16383" man="1"/>
    <brk id="65" max="16383" man="1"/>
    <brk id="73" max="4" man="1"/>
  </rowBreaks>
  <ignoredErrors>
    <ignoredError sqref="B78" unlockedFormula="1"/>
    <ignoredError sqref="C80" evalError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D5F3C-48DB-4356-9A96-2C252DE58D93}">
  <dimension ref="A1:R28"/>
  <sheetViews>
    <sheetView showGridLines="0" workbookViewId="0">
      <selection activeCell="D10" sqref="D10"/>
    </sheetView>
  </sheetViews>
  <sheetFormatPr defaultRowHeight="14.4" x14ac:dyDescent="0.3"/>
  <cols>
    <col min="1" max="1" width="32.6640625" customWidth="1"/>
    <col min="2" max="2" width="13.88671875" bestFit="1" customWidth="1"/>
    <col min="3" max="3" width="16.44140625" bestFit="1" customWidth="1"/>
    <col min="4" max="4" width="21" bestFit="1" customWidth="1"/>
    <col min="5" max="5" width="12.33203125" customWidth="1"/>
  </cols>
  <sheetData>
    <row r="1" spans="1:18" ht="15.6" x14ac:dyDescent="0.3">
      <c r="A1" s="15" t="s">
        <v>84</v>
      </c>
      <c r="B1" s="1"/>
      <c r="C1" s="1"/>
      <c r="D1" s="1"/>
      <c r="E1" s="1"/>
      <c r="F1" s="1"/>
    </row>
    <row r="2" spans="1:18" x14ac:dyDescent="0.3">
      <c r="A2" s="14" t="s">
        <v>112</v>
      </c>
      <c r="C2" s="1"/>
      <c r="D2" s="1"/>
      <c r="E2" s="1"/>
      <c r="F2" s="1"/>
    </row>
    <row r="3" spans="1:18" s="17" customFormat="1" ht="13.8" x14ac:dyDescent="0.3">
      <c r="A3" s="16" t="s">
        <v>87</v>
      </c>
      <c r="B3" s="13"/>
      <c r="C3" s="13"/>
      <c r="D3" s="13"/>
      <c r="E3" s="13"/>
      <c r="F3" s="13"/>
    </row>
    <row r="4" spans="1:18" s="17" customFormat="1" ht="13.8" x14ac:dyDescent="0.3">
      <c r="A4" s="106"/>
      <c r="B4" s="106"/>
      <c r="C4" s="106"/>
      <c r="D4" s="106"/>
      <c r="F4" s="13"/>
    </row>
    <row r="5" spans="1:18" s="17" customFormat="1" ht="31.5" customHeight="1" x14ac:dyDescent="0.3">
      <c r="A5" s="100"/>
      <c r="B5" s="107"/>
      <c r="C5" s="107"/>
      <c r="D5" s="107"/>
      <c r="E5" s="107"/>
      <c r="F5" s="13"/>
      <c r="I5" s="103"/>
    </row>
    <row r="6" spans="1:18" s="17" customFormat="1" ht="13.8" x14ac:dyDescent="0.3">
      <c r="A6" s="120" t="s">
        <v>60</v>
      </c>
      <c r="B6" s="121" t="s">
        <v>61</v>
      </c>
      <c r="C6" s="121" t="s">
        <v>105</v>
      </c>
      <c r="D6" s="121" t="s">
        <v>106</v>
      </c>
      <c r="E6" s="122" t="s">
        <v>89</v>
      </c>
      <c r="F6" s="13"/>
    </row>
    <row r="7" spans="1:18" s="17" customFormat="1" ht="13.8" x14ac:dyDescent="0.3">
      <c r="A7" s="105" t="s">
        <v>62</v>
      </c>
      <c r="B7" s="111">
        <v>135584</v>
      </c>
      <c r="C7" s="111">
        <v>1356</v>
      </c>
      <c r="D7" s="111">
        <v>136940</v>
      </c>
      <c r="E7" s="118">
        <f>D7*1.06</f>
        <v>145156.4</v>
      </c>
      <c r="F7" s="13"/>
      <c r="R7" s="115"/>
    </row>
    <row r="8" spans="1:18" s="17" customFormat="1" ht="27.6" x14ac:dyDescent="0.3">
      <c r="A8" s="110" t="s">
        <v>108</v>
      </c>
      <c r="B8" s="112">
        <v>102873</v>
      </c>
      <c r="C8" s="112">
        <v>1029</v>
      </c>
      <c r="D8" s="112">
        <v>103902</v>
      </c>
      <c r="E8" s="118">
        <f t="shared" ref="E8:E13" si="0">D8*1.06</f>
        <v>110136.12000000001</v>
      </c>
      <c r="F8" s="108"/>
      <c r="R8" s="97"/>
    </row>
    <row r="9" spans="1:18" s="17" customFormat="1" ht="13.8" x14ac:dyDescent="0.3">
      <c r="A9" s="100" t="s">
        <v>63</v>
      </c>
      <c r="B9" s="113">
        <v>104882</v>
      </c>
      <c r="C9" s="113">
        <v>1049</v>
      </c>
      <c r="D9" s="113">
        <v>105931</v>
      </c>
      <c r="E9" s="118">
        <f t="shared" si="0"/>
        <v>112286.86</v>
      </c>
      <c r="F9" s="108"/>
      <c r="R9" s="97"/>
    </row>
    <row r="10" spans="1:18" s="17" customFormat="1" ht="27.6" x14ac:dyDescent="0.3">
      <c r="A10" s="110" t="s">
        <v>111</v>
      </c>
      <c r="B10" s="112">
        <v>86818</v>
      </c>
      <c r="C10" s="112">
        <v>868</v>
      </c>
      <c r="D10" s="112">
        <v>87686</v>
      </c>
      <c r="E10" s="118">
        <f t="shared" si="0"/>
        <v>92947.16</v>
      </c>
      <c r="F10" s="108"/>
      <c r="R10" s="97"/>
    </row>
    <row r="11" spans="1:18" s="17" customFormat="1" ht="41.4" x14ac:dyDescent="0.3">
      <c r="A11" s="110" t="s">
        <v>109</v>
      </c>
      <c r="B11" s="112">
        <v>45348</v>
      </c>
      <c r="C11" s="116">
        <v>453</v>
      </c>
      <c r="D11" s="116">
        <v>45801</v>
      </c>
      <c r="E11" s="118">
        <f t="shared" si="0"/>
        <v>48549.060000000005</v>
      </c>
      <c r="F11" s="108"/>
      <c r="R11" s="97"/>
    </row>
    <row r="12" spans="1:18" s="17" customFormat="1" ht="13.8" x14ac:dyDescent="0.3">
      <c r="A12" s="104" t="s">
        <v>107</v>
      </c>
      <c r="B12" s="112">
        <v>27074</v>
      </c>
      <c r="C12" s="116">
        <v>271</v>
      </c>
      <c r="D12" s="116">
        <v>27345</v>
      </c>
      <c r="E12" s="118">
        <f t="shared" si="0"/>
        <v>28985.7</v>
      </c>
      <c r="F12" s="108"/>
      <c r="R12" s="97"/>
    </row>
    <row r="13" spans="1:18" s="17" customFormat="1" ht="55.2" x14ac:dyDescent="0.3">
      <c r="A13" s="109" t="s">
        <v>110</v>
      </c>
      <c r="B13" s="114">
        <v>13177</v>
      </c>
      <c r="C13" s="117">
        <v>132</v>
      </c>
      <c r="D13" s="117">
        <v>13309</v>
      </c>
      <c r="E13" s="119">
        <f t="shared" si="0"/>
        <v>14107.54</v>
      </c>
      <c r="F13" s="108"/>
    </row>
    <row r="14" spans="1:18" s="17" customFormat="1" ht="13.8" x14ac:dyDescent="0.3">
      <c r="A14" s="100"/>
      <c r="B14" s="101"/>
      <c r="C14" s="13"/>
      <c r="D14" s="13"/>
      <c r="F14" s="108"/>
    </row>
    <row r="15" spans="1:18" s="17" customFormat="1" ht="13.8" x14ac:dyDescent="0.3">
      <c r="A15" s="100"/>
      <c r="B15" s="101"/>
      <c r="C15" s="13"/>
      <c r="D15" s="13"/>
      <c r="F15" s="108"/>
    </row>
    <row r="16" spans="1:18" s="17" customFormat="1" ht="13.8" x14ac:dyDescent="0.3">
      <c r="A16" s="100"/>
      <c r="B16" s="101"/>
      <c r="C16" s="13"/>
      <c r="D16" s="13"/>
      <c r="F16" s="13"/>
    </row>
    <row r="17" spans="1:6" s="17" customFormat="1" ht="13.8" x14ac:dyDescent="0.3">
      <c r="A17" s="13"/>
      <c r="B17" s="13"/>
      <c r="C17" s="13"/>
      <c r="D17" s="13"/>
      <c r="E17" s="13"/>
      <c r="F17" s="13"/>
    </row>
    <row r="18" spans="1:6" x14ac:dyDescent="0.3">
      <c r="A18" s="61" t="s">
        <v>53</v>
      </c>
      <c r="B18" s="98">
        <f>6842*1.06</f>
        <v>7252.52</v>
      </c>
      <c r="C18" s="1"/>
      <c r="D18" s="1"/>
      <c r="E18" s="1"/>
      <c r="F18" s="1"/>
    </row>
    <row r="19" spans="1:6" x14ac:dyDescent="0.3">
      <c r="A19" s="61" t="s">
        <v>91</v>
      </c>
      <c r="B19" s="98">
        <v>1189</v>
      </c>
      <c r="C19" s="1"/>
      <c r="D19" s="1"/>
      <c r="E19" s="1"/>
      <c r="F19" s="1"/>
    </row>
    <row r="20" spans="1:6" x14ac:dyDescent="0.3">
      <c r="A20" s="77"/>
      <c r="B20" s="97"/>
      <c r="C20" s="1"/>
      <c r="D20" s="1"/>
      <c r="E20" s="1"/>
      <c r="F20" s="1"/>
    </row>
    <row r="21" spans="1:6" x14ac:dyDescent="0.3">
      <c r="A21" s="1"/>
      <c r="B21" s="1"/>
      <c r="C21" s="1"/>
      <c r="D21" s="1"/>
      <c r="E21" s="1"/>
      <c r="F21" s="1"/>
    </row>
    <row r="22" spans="1:6" ht="36" x14ac:dyDescent="0.3">
      <c r="A22" s="61" t="s">
        <v>94</v>
      </c>
      <c r="B22" s="97"/>
      <c r="C22" s="1"/>
      <c r="D22" s="1"/>
      <c r="E22" s="1"/>
      <c r="F22" s="1"/>
    </row>
    <row r="23" spans="1:6" ht="29.25" customHeight="1" x14ac:dyDescent="0.3">
      <c r="A23" s="99" t="s">
        <v>95</v>
      </c>
      <c r="B23" s="61" t="s">
        <v>101</v>
      </c>
      <c r="C23" s="97"/>
      <c r="D23" s="1"/>
      <c r="E23" s="1"/>
      <c r="F23" s="1"/>
    </row>
    <row r="24" spans="1:6" x14ac:dyDescent="0.3">
      <c r="A24" s="61" t="s">
        <v>96</v>
      </c>
      <c r="B24" s="98">
        <v>10000</v>
      </c>
      <c r="C24" s="1"/>
      <c r="D24" s="1"/>
      <c r="E24" s="1"/>
      <c r="F24" s="1"/>
    </row>
    <row r="25" spans="1:6" x14ac:dyDescent="0.3">
      <c r="A25" s="61" t="s">
        <v>97</v>
      </c>
      <c r="B25" s="98">
        <v>20000</v>
      </c>
    </row>
    <row r="26" spans="1:6" x14ac:dyDescent="0.3">
      <c r="A26" s="61" t="s">
        <v>98</v>
      </c>
      <c r="B26" s="98">
        <v>30000</v>
      </c>
    </row>
    <row r="27" spans="1:6" x14ac:dyDescent="0.3">
      <c r="A27" s="61" t="s">
        <v>99</v>
      </c>
      <c r="B27" s="98">
        <v>40000</v>
      </c>
    </row>
    <row r="28" spans="1:6" x14ac:dyDescent="0.3">
      <c r="A28" s="61" t="s">
        <v>100</v>
      </c>
      <c r="B28" s="98">
        <v>50000</v>
      </c>
    </row>
  </sheetData>
  <sheetProtection sheet="1" objects="1" scenarios="1"/>
  <phoneticPr fontId="5" type="noConversion"/>
  <hyperlinks>
    <hyperlink ref="A3" r:id="rId1" display="https://utforareskola.uppsala.se/ersattningar-och-bidrag/" xr:uid="{8C69B1C2-A74F-4F2C-B9F4-440AE5D346C4}"/>
  </hyperlinks>
  <pageMargins left="0.25" right="0.25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Budget</vt:lpstr>
      <vt:lpstr>Grundbelopp 2025</vt:lpstr>
      <vt:lpstr>Kö</vt:lpstr>
      <vt:lpstr>Budget!Utskriftsområde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Budgetmall förskola</dc:title>
  <dc:subject/>
  <dc:creator>Mälarstig Malin</dc:creator>
  <cp:keywords/>
  <dc:description/>
  <cp:lastModifiedBy>Lööf Avin</cp:lastModifiedBy>
  <cp:revision/>
  <cp:lastPrinted>2025-02-26T09:23:18Z</cp:lastPrinted>
  <dcterms:created xsi:type="dcterms:W3CDTF">2024-02-23T09:33:21Z</dcterms:created>
  <dcterms:modified xsi:type="dcterms:W3CDTF">2025-11-25T08:20:26Z</dcterms:modified>
  <cp:category/>
  <cp:contentStatus/>
</cp:coreProperties>
</file>